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Φύλλο1" sheetId="1" r:id="rId1"/>
  </sheets>
  <calcPr calcId="162913"/>
</workbook>
</file>

<file path=xl/calcChain.xml><?xml version="1.0" encoding="utf-8"?>
<calcChain xmlns="http://schemas.openxmlformats.org/spreadsheetml/2006/main">
  <c r="P32" i="1" l="1"/>
  <c r="M32" i="1"/>
  <c r="P26" i="1"/>
  <c r="S26" i="1"/>
  <c r="S62" i="1" l="1"/>
  <c r="S50" i="1"/>
  <c r="I50" i="1"/>
  <c r="S44" i="1"/>
  <c r="M38" i="1"/>
  <c r="P38" i="1"/>
  <c r="J38" i="1"/>
  <c r="S38" i="1"/>
  <c r="R38" i="1"/>
  <c r="Q38" i="1"/>
  <c r="I38" i="1"/>
  <c r="S32" i="1"/>
  <c r="Q32" i="1"/>
  <c r="R32" i="1"/>
  <c r="S20" i="1"/>
  <c r="P20" i="1"/>
  <c r="N20" i="1"/>
  <c r="M20" i="1"/>
  <c r="P8" i="1"/>
  <c r="K8" i="1"/>
  <c r="S8" i="1" s="1"/>
</calcChain>
</file>

<file path=xl/sharedStrings.xml><?xml version="1.0" encoding="utf-8"?>
<sst xmlns="http://schemas.openxmlformats.org/spreadsheetml/2006/main" count="66" uniqueCount="60">
  <si>
    <t>Α/Α</t>
  </si>
  <si>
    <t>ΤΙΤΛΟΣ ΠΜΣ</t>
  </si>
  <si>
    <t>ΤΜΗΜΑ</t>
  </si>
  <si>
    <t>ΥΠΕΥΘΥΝΟΣ</t>
  </si>
  <si>
    <t>ΕΞΟΔΑ</t>
  </si>
  <si>
    <t>ΥΨΟΣ ΔΙΔΑΚΤΡΩΝ</t>
  </si>
  <si>
    <t>ΑΡΙΘΜΟΣ ΔΙΔΑΣΚΟΝΤΩΝ</t>
  </si>
  <si>
    <t>Υποτροφίες</t>
  </si>
  <si>
    <t>Δαπάνες Δημοσιότητας, λοιπές λειτουργικές δαπάνες</t>
  </si>
  <si>
    <t>Αναλώσιμα</t>
  </si>
  <si>
    <t>ΕΣΟΔΑ</t>
  </si>
  <si>
    <t xml:space="preserve">Μετακινήσεις </t>
  </si>
  <si>
    <t>Αγορά Πάγιου Εξοπλισμού</t>
  </si>
  <si>
    <t>ΔΕΠ</t>
  </si>
  <si>
    <t>ΕΞΩΤΕΡΙΚΟΙ ΣΥΝΕΡΓΑΤΕΣ</t>
  </si>
  <si>
    <t>ΑΠΟΖΗΜΙΩΣΕΙΣ ΔΙΟΙΚΗΤΙΚΟΥ ΠΡΟΣΩΠΙΚΟΥ</t>
  </si>
  <si>
    <t>ΕΤΟΣ</t>
  </si>
  <si>
    <t>ΠΟΣΟ</t>
  </si>
  <si>
    <t>ΣΥΝΟΛΟ ΕΞΟΔΩΝ</t>
  </si>
  <si>
    <t>Κρατήσεις ΕΛΚΕ 10%</t>
  </si>
  <si>
    <t>Α': ΚΑΤΗΓΟΡΙΑ ΠΜΣ ΜΕ ΤΕΛΗ ΦΟΙΤΗΣΗΣ</t>
  </si>
  <si>
    <t xml:space="preserve">ΑΠΟΖΗΜΙΩΣΕΙΣ </t>
  </si>
  <si>
    <t>ΑΜΟΙΒΕΣ ΔΙΔΑΣΚΑΛΙΑΣ ΠΡΟΣΩΠΙΚΟΥ ΠΑΡ. 5, ΑΡΘΡΟΥ 36 ΤΟΥ Ν. 4485/17</t>
  </si>
  <si>
    <t>Κρατήσεις Πανεπιστημίου Πατρών</t>
  </si>
  <si>
    <t xml:space="preserve">ΑΠΟΛΟΓΙΣΜΟΣ ΠΜΣ - ΕΙΣΑΚΤΕΟΙ 2017-2018 </t>
  </si>
  <si>
    <t>Αρχιτεκτονική και Αστικός Σχεδιασμός</t>
  </si>
  <si>
    <t>Αρχιτεκτόνων Μηχανικών</t>
  </si>
  <si>
    <t>Ιωάννης Αίσωπος</t>
  </si>
  <si>
    <r>
      <t xml:space="preserve">5.000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</si>
  <si>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στις προκηρύξεις εισαγωγής δεν περιλαμβανόταν η καταβολή διδάκτρων</t>
  </si>
  <si>
    <r>
      <t xml:space="preserve">1.500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</si>
  <si>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r>
      <t xml:space="preserve">2.700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</si>
  <si>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r>
      <t xml:space="preserve">2.000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</si>
  <si>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r>
      <t xml:space="preserve">3.000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</si>
  <si>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r>
      <t xml:space="preserve">3.500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</si>
  <si>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δεν έχει ενεργοποιηθεί</t>
  </si>
  <si>
    <t>Βιοϊατρική Μηχανική</t>
  </si>
  <si>
    <t>Ηλεκτρολόγων Μηχανικών και Τεχνολογίας Υπολογιστών</t>
  </si>
  <si>
    <t>Κωνσταντίνος Μουστάκας</t>
  </si>
  <si>
    <t>Δημόσια Υγεία</t>
  </si>
  <si>
    <t>Ιατρικής</t>
  </si>
  <si>
    <t>Χαράλαμπος Γώγος</t>
  </si>
  <si>
    <t>Διεπιστημονική Προσέγγιση των Φυσικών Επιστημών, της Τεχνολογίας, της Μηχανικής και των Μαθηματικών στην Εκπαίδευσης - STEM Education</t>
  </si>
  <si>
    <t>Παιδαγωγικό Δημοτικής Εκπαίδευσης</t>
  </si>
  <si>
    <t>Κολέζα Ευγενία</t>
  </si>
  <si>
    <t>Επιστήμες της Εκπαίδευσης - Master in Education</t>
  </si>
  <si>
    <t>Χρήστος Παναγιωτακόπουλος</t>
  </si>
  <si>
    <t>Πολιτική Ανώτατης Εκπαίδευσης: Θεωρία και Πράξη</t>
  </si>
  <si>
    <t>Γεώργιος Σταμέλος</t>
  </si>
  <si>
    <t>Διοίκηση Επιχειρήσεων Τροφίμων - MBA</t>
  </si>
  <si>
    <t>Διοίκησης Επιχειρήσεων Αγροτικών Προϊόντων και Τροφίμων</t>
  </si>
  <si>
    <t>Γρηγόριος Μπεληγιάννης</t>
  </si>
  <si>
    <t>Εφαρμοσμένη Οικονομική και Ανάλυση Δεδομένων</t>
  </si>
  <si>
    <t>Οικονομικών Επιστημών</t>
  </si>
  <si>
    <t>Νικόλαος Γιαννακόπουλος</t>
  </si>
  <si>
    <t>Αγροτική Οικονομική Πολιτική και Ανάπτυξη της Υπαίθρου</t>
  </si>
  <si>
    <t>δεν έχει οριστεί</t>
  </si>
  <si>
    <t>Σύγχρονες Προσεγγίσεις στη Γλώσσα και τα Κείμενα</t>
  </si>
  <si>
    <t>Φιλολογίας</t>
  </si>
  <si>
    <t>Μενέλαος Χριστόπουλος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</si>
</sst>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1"/>
      <scheme val="minor"/>
    </font>
    <font>
      <b/>
      <sz val="20"/>
      <name val="Cf Garamond"/>
      <charset val="161"/>
    </font>
    <font>
      <b/>
      <sz val="12"/>
      <name val="Cf Garamond"/>
      <charset val="161"/>
    </font>
    <font>
      <sz val="11"/>
      <name val="Calibri"/>
      <family val="2"/>
      <charset val="161"/>
      <scheme val="minor"/>
    </font>
    <font>
      <sz val="12"/>
      <name val="Cf Garamond"/>
      <charset val="161"/>
    </font>
    <font>
      <b/>
      <sz val="11"/>
      <name val="Cf Garamond"/>
      <charset val="161"/>
    </font>
    <font>
      <b/>
      <sz val="11"/>
      <color theme="1"/>
      <name val="Cf Garamond"/>
      <charset val="161"/>
    </font>
    <font>
      <sz val="12"/>
      <color theme="1"/>
      <name val="Cf Garamond"/>
      <charset val="161"/>
    </font>
    <font>
      <sz val="12"/>
      <color theme="1"/>
      <name val="Times New Roman"/>
      <family val="1"/>
      <charset val="161"/>
    </font>
    <font>
      <b/>
      <sz val="11"/>
      <color theme="6" tint="-0.499984740745262"/>
      <name val="Calibri"/>
      <family val="2"/>
      <charset val="161"/>
      <scheme val="minor"/>
    </font>
    <font>
      <b/>
      <sz val="12"/>
      <color theme="6" tint="-0.499984740745262"/>
      <name val="Cf Garamond"/>
      <charset val="16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5"/>
  <sheetViews>
    <sheetView tabSelected="1" view="pageBreakPreview" zoomScale="70" zoomScaleNormal="100" zoomScaleSheetLayoutView="70" workbookViewId="0">
      <selection activeCell="P38" sqref="P38:P43"/>
    </sheetView>
  </sheetViews>
  <sheetFormatPr defaultRowHeight="15"/>
  <cols>
    <col min="1" max="1" width="4" customWidth="1"/>
    <col min="2" max="2" width="16" customWidth="1"/>
    <col min="3" max="3" width="15.42578125" customWidth="1"/>
    <col min="4" max="4" width="20.5703125" customWidth="1"/>
    <col min="5" max="6" width="8.42578125" customWidth="1"/>
    <col min="7" max="7" width="7.42578125" customWidth="1"/>
    <col min="8" max="8" width="7.7109375" customWidth="1"/>
    <col min="9" max="9" width="15" customWidth="1"/>
    <col min="10" max="10" width="21.28515625" customWidth="1"/>
    <col min="11" max="11" width="21.7109375" customWidth="1"/>
    <col min="12" max="12" width="12.5703125" customWidth="1"/>
    <col min="13" max="13" width="14.7109375" customWidth="1"/>
    <col min="14" max="14" width="12.42578125" customWidth="1"/>
    <col min="15" max="17" width="14.85546875" customWidth="1"/>
    <col min="18" max="18" width="16.7109375" customWidth="1"/>
    <col min="19" max="19" width="12" customWidth="1"/>
    <col min="20" max="20" width="15.5703125" customWidth="1"/>
    <col min="21" max="21" width="17.85546875" customWidth="1"/>
  </cols>
  <sheetData>
    <row r="1" spans="1:21" ht="15.75" thickBot="1"/>
    <row r="2" spans="1:21" ht="26.25">
      <c r="A2" s="53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ht="27" thickBot="1">
      <c r="A3" s="80" t="s">
        <v>20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ht="17.25" customHeight="1" thickBot="1">
      <c r="A4" s="58" t="s">
        <v>0</v>
      </c>
      <c r="B4" s="67" t="s">
        <v>1</v>
      </c>
      <c r="C4" s="70" t="s">
        <v>2</v>
      </c>
      <c r="D4" s="73" t="s">
        <v>3</v>
      </c>
      <c r="E4" s="56" t="s">
        <v>10</v>
      </c>
      <c r="F4" s="57"/>
      <c r="G4" s="83" t="s">
        <v>4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61" t="s">
        <v>5</v>
      </c>
      <c r="U4" s="61" t="s">
        <v>6</v>
      </c>
    </row>
    <row r="5" spans="1:21" ht="17.25" customHeight="1" thickBot="1">
      <c r="A5" s="59"/>
      <c r="B5" s="68"/>
      <c r="C5" s="71"/>
      <c r="D5" s="74"/>
      <c r="E5" s="76" t="s">
        <v>16</v>
      </c>
      <c r="F5" s="76" t="s">
        <v>17</v>
      </c>
      <c r="G5" s="88" t="s">
        <v>16</v>
      </c>
      <c r="H5" s="90">
        <v>0.65</v>
      </c>
      <c r="I5" s="91"/>
      <c r="J5" s="91"/>
      <c r="K5" s="91"/>
      <c r="L5" s="91"/>
      <c r="M5" s="91"/>
      <c r="N5" s="91"/>
      <c r="O5" s="91"/>
      <c r="P5" s="91"/>
      <c r="Q5" s="92">
        <v>0.35</v>
      </c>
      <c r="R5" s="93"/>
      <c r="S5" s="6"/>
      <c r="T5" s="62"/>
      <c r="U5" s="63"/>
    </row>
    <row r="6" spans="1:21" ht="49.5" customHeight="1">
      <c r="A6" s="59"/>
      <c r="B6" s="68"/>
      <c r="C6" s="71"/>
      <c r="D6" s="74"/>
      <c r="E6" s="77"/>
      <c r="F6" s="77"/>
      <c r="G6" s="89"/>
      <c r="H6" s="65" t="s">
        <v>21</v>
      </c>
      <c r="I6" s="87"/>
      <c r="J6" s="87"/>
      <c r="K6" s="87"/>
      <c r="L6" s="65" t="s">
        <v>7</v>
      </c>
      <c r="M6" s="65" t="s">
        <v>11</v>
      </c>
      <c r="N6" s="65" t="s">
        <v>9</v>
      </c>
      <c r="O6" s="65" t="s">
        <v>12</v>
      </c>
      <c r="P6" s="65" t="s">
        <v>8</v>
      </c>
      <c r="Q6" s="65" t="s">
        <v>19</v>
      </c>
      <c r="R6" s="78" t="s">
        <v>23</v>
      </c>
      <c r="S6" s="62" t="s">
        <v>18</v>
      </c>
      <c r="T6" s="63"/>
      <c r="U6" s="63"/>
    </row>
    <row r="7" spans="1:21" ht="101.25" customHeight="1" thickBot="1">
      <c r="A7" s="60"/>
      <c r="B7" s="69"/>
      <c r="C7" s="72"/>
      <c r="D7" s="75"/>
      <c r="E7" s="77"/>
      <c r="F7" s="77"/>
      <c r="G7" s="89"/>
      <c r="H7" s="4" t="s">
        <v>13</v>
      </c>
      <c r="I7" s="5" t="s">
        <v>14</v>
      </c>
      <c r="J7" s="5" t="s">
        <v>15</v>
      </c>
      <c r="K7" s="5" t="s">
        <v>22</v>
      </c>
      <c r="L7" s="66"/>
      <c r="M7" s="66"/>
      <c r="N7" s="66"/>
      <c r="O7" s="66"/>
      <c r="P7" s="66"/>
      <c r="Q7" s="77"/>
      <c r="R7" s="79"/>
      <c r="S7" s="86"/>
      <c r="T7" s="64"/>
      <c r="U7" s="64"/>
    </row>
    <row r="8" spans="1:21" ht="36.75" customHeight="1">
      <c r="A8" s="52">
        <v>1</v>
      </c>
      <c r="B8" s="50" t="s">
        <v>25</v>
      </c>
      <c r="C8" s="51" t="s">
        <v>26</v>
      </c>
      <c r="D8" s="51" t="s">
        <v>27</v>
      </c>
      <c r="E8" s="22">
        <v>2018</v>
      </c>
      <c r="F8" s="46">
        <v>16500</v>
      </c>
      <c r="G8" s="22">
        <v>2018</v>
      </c>
      <c r="H8" s="32">
        <v>0</v>
      </c>
      <c r="I8" s="32">
        <v>0</v>
      </c>
      <c r="J8" s="32">
        <v>999.98</v>
      </c>
      <c r="K8" s="32">
        <f>372+2000+2500+3000</f>
        <v>7872</v>
      </c>
      <c r="L8" s="32">
        <v>0</v>
      </c>
      <c r="M8" s="32">
        <v>2987.1</v>
      </c>
      <c r="N8" s="32">
        <v>0</v>
      </c>
      <c r="O8" s="32">
        <v>19.899999999999999</v>
      </c>
      <c r="P8" s="32">
        <f>9891.24+400+1600+775</f>
        <v>12666.24</v>
      </c>
      <c r="Q8" s="32">
        <v>1650</v>
      </c>
      <c r="R8" s="32">
        <v>4125</v>
      </c>
      <c r="S8" s="10">
        <f>SUM(H8:R13)</f>
        <v>30320.22</v>
      </c>
      <c r="T8" s="47" t="s">
        <v>28</v>
      </c>
      <c r="U8" s="29"/>
    </row>
    <row r="9" spans="1:21" ht="15" customHeight="1">
      <c r="A9" s="38"/>
      <c r="B9" s="41"/>
      <c r="C9" s="44"/>
      <c r="D9" s="44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4"/>
      <c r="Q9" s="14"/>
      <c r="R9" s="11"/>
      <c r="S9" s="11"/>
      <c r="T9" s="44"/>
      <c r="U9" s="30"/>
    </row>
    <row r="10" spans="1:21" ht="15" customHeight="1">
      <c r="A10" s="38"/>
      <c r="B10" s="41"/>
      <c r="C10" s="44"/>
      <c r="D10" s="44"/>
      <c r="E10" s="11"/>
      <c r="F10" s="24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4"/>
      <c r="R10" s="11"/>
      <c r="S10" s="11"/>
      <c r="T10" s="44"/>
      <c r="U10" s="30"/>
    </row>
    <row r="11" spans="1:21" ht="5.25" customHeight="1" thickBot="1">
      <c r="A11" s="38"/>
      <c r="B11" s="41"/>
      <c r="C11" s="44"/>
      <c r="D11" s="44"/>
      <c r="E11" s="11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1"/>
      <c r="S11" s="11"/>
      <c r="T11" s="44"/>
      <c r="U11" s="30"/>
    </row>
    <row r="12" spans="1:21" ht="1.5" hidden="1" customHeight="1" thickBot="1">
      <c r="A12" s="7"/>
      <c r="B12" s="8"/>
      <c r="C12" s="9"/>
      <c r="D12" s="9"/>
      <c r="E12" s="11"/>
      <c r="F12" s="24"/>
      <c r="G12" s="11"/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11"/>
      <c r="S12" s="11"/>
      <c r="T12" s="44"/>
      <c r="U12" s="30"/>
    </row>
    <row r="13" spans="1:21" ht="15.75" hidden="1" customHeight="1" thickBot="1">
      <c r="A13" s="7"/>
      <c r="B13" s="8"/>
      <c r="C13" s="9"/>
      <c r="D13" s="9"/>
      <c r="E13" s="12"/>
      <c r="F13" s="28"/>
      <c r="G13" s="12"/>
      <c r="H13" s="12"/>
      <c r="I13" s="12"/>
      <c r="J13" s="12"/>
      <c r="K13" s="12"/>
      <c r="L13" s="12"/>
      <c r="M13" s="12"/>
      <c r="N13" s="12"/>
      <c r="O13" s="12"/>
      <c r="P13" s="3"/>
      <c r="Q13" s="3"/>
      <c r="R13" s="12"/>
      <c r="S13" s="12"/>
      <c r="T13" s="48"/>
      <c r="U13" s="31"/>
    </row>
    <row r="14" spans="1:21" ht="26.25" customHeight="1" thickTop="1">
      <c r="A14" s="37">
        <v>2</v>
      </c>
      <c r="B14" s="40" t="s">
        <v>36</v>
      </c>
      <c r="C14" s="43" t="s">
        <v>37</v>
      </c>
      <c r="D14" s="43" t="s">
        <v>38</v>
      </c>
      <c r="E14" s="22">
        <v>2018</v>
      </c>
      <c r="F14" s="27"/>
      <c r="G14" s="22">
        <v>2018</v>
      </c>
      <c r="H14" s="9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47" t="s">
        <v>29</v>
      </c>
      <c r="U14" s="29"/>
    </row>
    <row r="15" spans="1:21" ht="15" customHeight="1">
      <c r="A15" s="38"/>
      <c r="B15" s="41"/>
      <c r="C15" s="44"/>
      <c r="D15" s="44"/>
      <c r="E15" s="11"/>
      <c r="F15" s="24"/>
      <c r="G15" s="11"/>
      <c r="H15" s="9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44"/>
      <c r="U15" s="30"/>
    </row>
    <row r="16" spans="1:21" ht="15" customHeight="1">
      <c r="A16" s="38"/>
      <c r="B16" s="41"/>
      <c r="C16" s="44"/>
      <c r="D16" s="44"/>
      <c r="E16" s="11"/>
      <c r="F16" s="24"/>
      <c r="G16" s="11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44"/>
      <c r="U16" s="30"/>
    </row>
    <row r="17" spans="1:21" ht="15" customHeight="1">
      <c r="A17" s="38"/>
      <c r="B17" s="41"/>
      <c r="C17" s="44"/>
      <c r="D17" s="44"/>
      <c r="E17" s="11"/>
      <c r="F17" s="24"/>
      <c r="G17" s="11"/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44"/>
      <c r="U17" s="30"/>
    </row>
    <row r="18" spans="1:21" ht="15" customHeight="1">
      <c r="A18" s="38"/>
      <c r="B18" s="41"/>
      <c r="C18" s="44"/>
      <c r="D18" s="44"/>
      <c r="E18" s="11"/>
      <c r="F18" s="24"/>
      <c r="G18" s="11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44"/>
      <c r="U18" s="30"/>
    </row>
    <row r="19" spans="1:21" ht="26.25" customHeight="1" thickBot="1">
      <c r="A19" s="39"/>
      <c r="B19" s="42"/>
      <c r="C19" s="45"/>
      <c r="D19" s="45"/>
      <c r="E19" s="12"/>
      <c r="F19" s="28"/>
      <c r="G19" s="12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48"/>
      <c r="U19" s="31"/>
    </row>
    <row r="20" spans="1:21" ht="25.5" customHeight="1" thickTop="1">
      <c r="A20" s="33">
        <v>3</v>
      </c>
      <c r="B20" s="35" t="s">
        <v>39</v>
      </c>
      <c r="C20" s="35" t="s">
        <v>40</v>
      </c>
      <c r="D20" s="35" t="s">
        <v>41</v>
      </c>
      <c r="E20" s="22">
        <v>2018</v>
      </c>
      <c r="F20" s="27">
        <v>50950</v>
      </c>
      <c r="G20" s="22">
        <v>2018</v>
      </c>
      <c r="H20" s="10">
        <v>2320</v>
      </c>
      <c r="I20" s="10">
        <v>540</v>
      </c>
      <c r="J20" s="10">
        <v>0</v>
      </c>
      <c r="K20" s="10">
        <v>0</v>
      </c>
      <c r="L20" s="10">
        <v>1000</v>
      </c>
      <c r="M20" s="10">
        <f>1342.9+1723.3</f>
        <v>3066.2</v>
      </c>
      <c r="N20" s="10">
        <f>139.32+1206.89</f>
        <v>1346.21</v>
      </c>
      <c r="O20" s="10">
        <v>1730.96</v>
      </c>
      <c r="P20" s="13">
        <f>6500+20794.55</f>
        <v>27294.55</v>
      </c>
      <c r="Q20" s="13">
        <v>4832.5</v>
      </c>
      <c r="R20" s="10">
        <v>11950</v>
      </c>
      <c r="S20" s="10">
        <f>SUM(H20:R25)</f>
        <v>54080.42</v>
      </c>
      <c r="T20" s="47" t="s">
        <v>30</v>
      </c>
      <c r="U20" s="29"/>
    </row>
    <row r="21" spans="1:21" ht="15" customHeight="1">
      <c r="A21" s="16"/>
      <c r="B21" s="18"/>
      <c r="C21" s="18"/>
      <c r="D21" s="18"/>
      <c r="E21" s="11"/>
      <c r="F21" s="24"/>
      <c r="G21" s="11"/>
      <c r="H21" s="11"/>
      <c r="I21" s="11"/>
      <c r="J21" s="11"/>
      <c r="K21" s="11"/>
      <c r="L21" s="11"/>
      <c r="M21" s="11"/>
      <c r="N21" s="11"/>
      <c r="O21" s="11"/>
      <c r="P21" s="14"/>
      <c r="Q21" s="14"/>
      <c r="R21" s="11"/>
      <c r="S21" s="11"/>
      <c r="T21" s="44"/>
      <c r="U21" s="30"/>
    </row>
    <row r="22" spans="1:21" ht="15" customHeight="1">
      <c r="A22" s="16"/>
      <c r="B22" s="18"/>
      <c r="C22" s="18"/>
      <c r="D22" s="18"/>
      <c r="E22" s="11"/>
      <c r="F22" s="24"/>
      <c r="G22" s="11"/>
      <c r="H22" s="11"/>
      <c r="I22" s="11"/>
      <c r="J22" s="11"/>
      <c r="K22" s="11"/>
      <c r="L22" s="11"/>
      <c r="M22" s="11"/>
      <c r="N22" s="11"/>
      <c r="O22" s="11"/>
      <c r="P22" s="14"/>
      <c r="Q22" s="14"/>
      <c r="R22" s="11"/>
      <c r="S22" s="11"/>
      <c r="T22" s="44"/>
      <c r="U22" s="30"/>
    </row>
    <row r="23" spans="1:21" ht="15" customHeight="1">
      <c r="A23" s="16"/>
      <c r="B23" s="18"/>
      <c r="C23" s="18"/>
      <c r="D23" s="18"/>
      <c r="E23" s="11"/>
      <c r="F23" s="24"/>
      <c r="G23" s="11"/>
      <c r="H23" s="11"/>
      <c r="I23" s="11"/>
      <c r="J23" s="11"/>
      <c r="K23" s="11"/>
      <c r="L23" s="11"/>
      <c r="M23" s="11"/>
      <c r="N23" s="11"/>
      <c r="O23" s="11"/>
      <c r="P23" s="14"/>
      <c r="Q23" s="14"/>
      <c r="R23" s="11"/>
      <c r="S23" s="11"/>
      <c r="T23" s="44"/>
      <c r="U23" s="30"/>
    </row>
    <row r="24" spans="1:21" ht="15" customHeight="1">
      <c r="A24" s="16"/>
      <c r="B24" s="18"/>
      <c r="C24" s="18"/>
      <c r="D24" s="18"/>
      <c r="E24" s="11"/>
      <c r="F24" s="24"/>
      <c r="G24" s="11"/>
      <c r="H24" s="11"/>
      <c r="I24" s="11"/>
      <c r="J24" s="11"/>
      <c r="K24" s="11"/>
      <c r="L24" s="11"/>
      <c r="M24" s="11"/>
      <c r="N24" s="11"/>
      <c r="O24" s="11"/>
      <c r="P24" s="14"/>
      <c r="Q24" s="14"/>
      <c r="R24" s="11"/>
      <c r="S24" s="11"/>
      <c r="T24" s="44"/>
      <c r="U24" s="30"/>
    </row>
    <row r="25" spans="1:21" ht="19.5" customHeight="1" thickBot="1">
      <c r="A25" s="34"/>
      <c r="B25" s="36"/>
      <c r="C25" s="36"/>
      <c r="D25" s="36"/>
      <c r="E25" s="12"/>
      <c r="F25" s="28"/>
      <c r="G25" s="12"/>
      <c r="H25" s="12"/>
      <c r="I25" s="12"/>
      <c r="J25" s="12"/>
      <c r="K25" s="12"/>
      <c r="L25" s="12"/>
      <c r="M25" s="12"/>
      <c r="N25" s="12"/>
      <c r="O25" s="12"/>
      <c r="P25" s="15"/>
      <c r="Q25" s="15"/>
      <c r="R25" s="12"/>
      <c r="S25" s="12"/>
      <c r="T25" s="48"/>
      <c r="U25" s="31"/>
    </row>
    <row r="26" spans="1:21" ht="21.75" customHeight="1" thickTop="1">
      <c r="A26" s="33">
        <v>4</v>
      </c>
      <c r="B26" s="35" t="s">
        <v>42</v>
      </c>
      <c r="C26" s="35" t="s">
        <v>43</v>
      </c>
      <c r="D26" s="35" t="s">
        <v>44</v>
      </c>
      <c r="E26" s="22">
        <v>2018</v>
      </c>
      <c r="F26" s="27">
        <v>33000</v>
      </c>
      <c r="G26" s="22">
        <v>2018</v>
      </c>
      <c r="H26" s="10">
        <v>1260</v>
      </c>
      <c r="I26" s="10">
        <v>1330</v>
      </c>
      <c r="J26" s="10">
        <v>0</v>
      </c>
      <c r="K26" s="10">
        <v>0</v>
      </c>
      <c r="L26" s="10">
        <v>0</v>
      </c>
      <c r="M26" s="10">
        <v>2211.9299999999998</v>
      </c>
      <c r="N26" s="10">
        <v>955.39</v>
      </c>
      <c r="O26" s="10">
        <v>2300</v>
      </c>
      <c r="P26" s="13">
        <f>5018.18+1500+500+372</f>
        <v>7390.18</v>
      </c>
      <c r="Q26" s="13">
        <v>3435</v>
      </c>
      <c r="R26" s="10">
        <v>8115</v>
      </c>
      <c r="S26" s="10">
        <f>SUM(H26:R31)</f>
        <v>26997.5</v>
      </c>
      <c r="T26" s="47" t="s">
        <v>31</v>
      </c>
      <c r="U26" s="29"/>
    </row>
    <row r="27" spans="1:21" ht="15" customHeight="1">
      <c r="A27" s="16"/>
      <c r="B27" s="18"/>
      <c r="C27" s="18"/>
      <c r="D27" s="18"/>
      <c r="E27" s="11"/>
      <c r="F27" s="24"/>
      <c r="G27" s="11"/>
      <c r="H27" s="11"/>
      <c r="I27" s="11"/>
      <c r="J27" s="11"/>
      <c r="K27" s="11"/>
      <c r="L27" s="11"/>
      <c r="M27" s="11"/>
      <c r="N27" s="11"/>
      <c r="O27" s="11"/>
      <c r="P27" s="14"/>
      <c r="Q27" s="14"/>
      <c r="R27" s="11"/>
      <c r="S27" s="11"/>
      <c r="T27" s="44"/>
      <c r="U27" s="30"/>
    </row>
    <row r="28" spans="1:21" ht="15" customHeight="1">
      <c r="A28" s="16"/>
      <c r="B28" s="18"/>
      <c r="C28" s="18"/>
      <c r="D28" s="18"/>
      <c r="E28" s="11"/>
      <c r="F28" s="24"/>
      <c r="G28" s="11"/>
      <c r="H28" s="11"/>
      <c r="I28" s="11"/>
      <c r="J28" s="11"/>
      <c r="K28" s="11"/>
      <c r="L28" s="11"/>
      <c r="M28" s="11"/>
      <c r="N28" s="11"/>
      <c r="O28" s="11"/>
      <c r="P28" s="14"/>
      <c r="Q28" s="14"/>
      <c r="R28" s="11"/>
      <c r="S28" s="11"/>
      <c r="T28" s="44"/>
      <c r="U28" s="30"/>
    </row>
    <row r="29" spans="1:21" ht="15" customHeight="1">
      <c r="A29" s="16"/>
      <c r="B29" s="18"/>
      <c r="C29" s="18"/>
      <c r="D29" s="18"/>
      <c r="E29" s="11"/>
      <c r="F29" s="24"/>
      <c r="G29" s="11"/>
      <c r="H29" s="11"/>
      <c r="I29" s="11"/>
      <c r="J29" s="11"/>
      <c r="K29" s="11"/>
      <c r="L29" s="11"/>
      <c r="M29" s="11"/>
      <c r="N29" s="11"/>
      <c r="O29" s="11"/>
      <c r="P29" s="14"/>
      <c r="Q29" s="14"/>
      <c r="R29" s="11"/>
      <c r="S29" s="11"/>
      <c r="T29" s="44"/>
      <c r="U29" s="30"/>
    </row>
    <row r="30" spans="1:21" ht="15" customHeight="1">
      <c r="A30" s="16"/>
      <c r="B30" s="18"/>
      <c r="C30" s="18"/>
      <c r="D30" s="18"/>
      <c r="E30" s="11"/>
      <c r="F30" s="24"/>
      <c r="G30" s="11"/>
      <c r="H30" s="11"/>
      <c r="I30" s="11"/>
      <c r="J30" s="11"/>
      <c r="K30" s="11"/>
      <c r="L30" s="11"/>
      <c r="M30" s="11"/>
      <c r="N30" s="11"/>
      <c r="O30" s="11"/>
      <c r="P30" s="14"/>
      <c r="Q30" s="14"/>
      <c r="R30" s="11"/>
      <c r="S30" s="11"/>
      <c r="T30" s="44"/>
      <c r="U30" s="30"/>
    </row>
    <row r="31" spans="1:21" ht="36" customHeight="1" thickBot="1">
      <c r="A31" s="49"/>
      <c r="B31" s="18"/>
      <c r="C31" s="18"/>
      <c r="D31" s="18"/>
      <c r="E31" s="12"/>
      <c r="F31" s="25"/>
      <c r="G31" s="12"/>
      <c r="H31" s="12"/>
      <c r="I31" s="12"/>
      <c r="J31" s="12"/>
      <c r="K31" s="12"/>
      <c r="L31" s="12"/>
      <c r="M31" s="12"/>
      <c r="N31" s="12"/>
      <c r="O31" s="12"/>
      <c r="P31" s="15"/>
      <c r="Q31" s="15"/>
      <c r="R31" s="12"/>
      <c r="S31" s="12"/>
      <c r="T31" s="48"/>
      <c r="U31" s="31"/>
    </row>
    <row r="32" spans="1:21" ht="15.75" customHeight="1" thickTop="1">
      <c r="A32" s="33">
        <v>5</v>
      </c>
      <c r="B32" s="35" t="s">
        <v>45</v>
      </c>
      <c r="C32" s="35" t="s">
        <v>43</v>
      </c>
      <c r="D32" s="43" t="s">
        <v>46</v>
      </c>
      <c r="E32" s="22">
        <v>2018</v>
      </c>
      <c r="F32" s="23">
        <v>18300.020000000004</v>
      </c>
      <c r="G32" s="22">
        <v>2018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f>500+995.47</f>
        <v>1495.47</v>
      </c>
      <c r="N32" s="10">
        <v>209.58</v>
      </c>
      <c r="O32" s="10">
        <v>1896.86</v>
      </c>
      <c r="P32" s="13">
        <f>373.6+25+142.31+271.5+23.5+40+102.72+248</f>
        <v>1226.6300000000001</v>
      </c>
      <c r="Q32" s="13">
        <f>37.5+1917.5</f>
        <v>1955</v>
      </c>
      <c r="R32" s="10">
        <f>137.5+4487.48</f>
        <v>4624.9799999999996</v>
      </c>
      <c r="S32" s="10">
        <f>SUM(H32:R37)</f>
        <v>11408.52</v>
      </c>
      <c r="T32" s="47" t="s">
        <v>32</v>
      </c>
      <c r="U32" s="29"/>
    </row>
    <row r="33" spans="1:21" ht="15" customHeight="1">
      <c r="A33" s="16"/>
      <c r="B33" s="18"/>
      <c r="C33" s="18"/>
      <c r="D33" s="18"/>
      <c r="E33" s="11"/>
      <c r="F33" s="24"/>
      <c r="G33" s="11"/>
      <c r="H33" s="11"/>
      <c r="I33" s="11"/>
      <c r="J33" s="11"/>
      <c r="K33" s="11"/>
      <c r="L33" s="11"/>
      <c r="M33" s="11"/>
      <c r="N33" s="11"/>
      <c r="O33" s="11"/>
      <c r="P33" s="14"/>
      <c r="Q33" s="14"/>
      <c r="R33" s="11"/>
      <c r="S33" s="11"/>
      <c r="T33" s="44"/>
      <c r="U33" s="30"/>
    </row>
    <row r="34" spans="1:21" ht="15" customHeight="1">
      <c r="A34" s="16"/>
      <c r="B34" s="18"/>
      <c r="C34" s="18"/>
      <c r="D34" s="18"/>
      <c r="E34" s="11"/>
      <c r="F34" s="24"/>
      <c r="G34" s="11"/>
      <c r="H34" s="11"/>
      <c r="I34" s="11"/>
      <c r="J34" s="11"/>
      <c r="K34" s="11"/>
      <c r="L34" s="11"/>
      <c r="M34" s="11"/>
      <c r="N34" s="11"/>
      <c r="O34" s="11"/>
      <c r="P34" s="14"/>
      <c r="Q34" s="14"/>
      <c r="R34" s="11"/>
      <c r="S34" s="11"/>
      <c r="T34" s="44"/>
      <c r="U34" s="30"/>
    </row>
    <row r="35" spans="1:21" ht="15" customHeight="1">
      <c r="A35" s="16"/>
      <c r="B35" s="18"/>
      <c r="C35" s="18"/>
      <c r="D35" s="18"/>
      <c r="E35" s="11"/>
      <c r="F35" s="24"/>
      <c r="G35" s="11"/>
      <c r="H35" s="11"/>
      <c r="I35" s="11"/>
      <c r="J35" s="11"/>
      <c r="K35" s="11"/>
      <c r="L35" s="11"/>
      <c r="M35" s="11"/>
      <c r="N35" s="11"/>
      <c r="O35" s="11"/>
      <c r="P35" s="14"/>
      <c r="Q35" s="14"/>
      <c r="R35" s="11"/>
      <c r="S35" s="11"/>
      <c r="T35" s="44"/>
      <c r="U35" s="30"/>
    </row>
    <row r="36" spans="1:21" ht="15" customHeight="1">
      <c r="A36" s="16"/>
      <c r="B36" s="18"/>
      <c r="C36" s="18"/>
      <c r="D36" s="18"/>
      <c r="E36" s="11"/>
      <c r="F36" s="24"/>
      <c r="G36" s="11"/>
      <c r="H36" s="11"/>
      <c r="I36" s="11"/>
      <c r="J36" s="11"/>
      <c r="K36" s="11"/>
      <c r="L36" s="11"/>
      <c r="M36" s="11"/>
      <c r="N36" s="11"/>
      <c r="O36" s="11"/>
      <c r="P36" s="14"/>
      <c r="Q36" s="14"/>
      <c r="R36" s="11"/>
      <c r="S36" s="11"/>
      <c r="T36" s="44"/>
      <c r="U36" s="30"/>
    </row>
    <row r="37" spans="1:21" ht="20.25" customHeight="1" thickBot="1">
      <c r="A37" s="16"/>
      <c r="B37" s="18"/>
      <c r="C37" s="18"/>
      <c r="D37" s="18"/>
      <c r="E37" s="12"/>
      <c r="F37" s="25"/>
      <c r="G37" s="12"/>
      <c r="H37" s="12"/>
      <c r="I37" s="12"/>
      <c r="J37" s="12"/>
      <c r="K37" s="12"/>
      <c r="L37" s="12"/>
      <c r="M37" s="12"/>
      <c r="N37" s="12"/>
      <c r="O37" s="12"/>
      <c r="P37" s="15"/>
      <c r="Q37" s="15"/>
      <c r="R37" s="12"/>
      <c r="S37" s="12"/>
      <c r="T37" s="48"/>
      <c r="U37" s="31"/>
    </row>
    <row r="38" spans="1:21" ht="15.75" customHeight="1" thickTop="1">
      <c r="A38" s="95">
        <v>6</v>
      </c>
      <c r="B38" s="94" t="s">
        <v>47</v>
      </c>
      <c r="C38" s="35" t="s">
        <v>43</v>
      </c>
      <c r="D38" s="94" t="s">
        <v>48</v>
      </c>
      <c r="E38" s="22">
        <v>2018</v>
      </c>
      <c r="F38" s="23">
        <v>25300</v>
      </c>
      <c r="G38" s="22">
        <v>2018</v>
      </c>
      <c r="H38" s="10"/>
      <c r="I38" s="10">
        <f>7040+1819.96</f>
        <v>8859.9599999999991</v>
      </c>
      <c r="J38" s="10">
        <f>2350+3749.99</f>
        <v>6099.99</v>
      </c>
      <c r="K38" s="10">
        <v>0</v>
      </c>
      <c r="L38" s="10">
        <v>1000</v>
      </c>
      <c r="M38" s="10">
        <f>933.5+1548.25</f>
        <v>2481.75</v>
      </c>
      <c r="N38" s="10">
        <v>591.21</v>
      </c>
      <c r="O38" s="10">
        <v>26</v>
      </c>
      <c r="P38" s="13">
        <f>399.9+4.4+38.8</f>
        <v>443.09999999999997</v>
      </c>
      <c r="Q38" s="13">
        <f>3530.5+207.75</f>
        <v>3738.25</v>
      </c>
      <c r="R38" s="10">
        <f>761.75+4355</f>
        <v>5116.75</v>
      </c>
      <c r="S38" s="10">
        <f>SUM(H38:R43)</f>
        <v>28357.009999999995</v>
      </c>
      <c r="T38" s="47" t="s">
        <v>33</v>
      </c>
      <c r="U38" s="29"/>
    </row>
    <row r="39" spans="1:21" ht="15" customHeight="1">
      <c r="A39" s="95"/>
      <c r="B39" s="94"/>
      <c r="C39" s="18"/>
      <c r="D39" s="94"/>
      <c r="E39" s="11"/>
      <c r="F39" s="24"/>
      <c r="G39" s="11"/>
      <c r="H39" s="11"/>
      <c r="I39" s="11"/>
      <c r="J39" s="11"/>
      <c r="K39" s="11"/>
      <c r="L39" s="11"/>
      <c r="M39" s="11"/>
      <c r="N39" s="11"/>
      <c r="O39" s="11"/>
      <c r="P39" s="14"/>
      <c r="Q39" s="14"/>
      <c r="R39" s="11"/>
      <c r="S39" s="11"/>
      <c r="T39" s="44"/>
      <c r="U39" s="30"/>
    </row>
    <row r="40" spans="1:21" ht="15" customHeight="1">
      <c r="A40" s="95"/>
      <c r="B40" s="94"/>
      <c r="C40" s="18"/>
      <c r="D40" s="94"/>
      <c r="E40" s="11"/>
      <c r="F40" s="24"/>
      <c r="G40" s="11"/>
      <c r="H40" s="11"/>
      <c r="I40" s="11"/>
      <c r="J40" s="11"/>
      <c r="K40" s="11"/>
      <c r="L40" s="11"/>
      <c r="M40" s="11"/>
      <c r="N40" s="11"/>
      <c r="O40" s="11"/>
      <c r="P40" s="14"/>
      <c r="Q40" s="14"/>
      <c r="R40" s="11"/>
      <c r="S40" s="11"/>
      <c r="T40" s="44"/>
      <c r="U40" s="30"/>
    </row>
    <row r="41" spans="1:21" ht="15" customHeight="1">
      <c r="A41" s="95"/>
      <c r="B41" s="94"/>
      <c r="C41" s="18"/>
      <c r="D41" s="94"/>
      <c r="E41" s="11"/>
      <c r="F41" s="24"/>
      <c r="G41" s="11"/>
      <c r="H41" s="11"/>
      <c r="I41" s="11"/>
      <c r="J41" s="11"/>
      <c r="K41" s="11"/>
      <c r="L41" s="11"/>
      <c r="M41" s="11"/>
      <c r="N41" s="11"/>
      <c r="O41" s="11"/>
      <c r="P41" s="14"/>
      <c r="Q41" s="14"/>
      <c r="R41" s="11"/>
      <c r="S41" s="11"/>
      <c r="T41" s="44"/>
      <c r="U41" s="30"/>
    </row>
    <row r="42" spans="1:21" ht="15" customHeight="1">
      <c r="A42" s="95"/>
      <c r="B42" s="94"/>
      <c r="C42" s="18"/>
      <c r="D42" s="94"/>
      <c r="E42" s="11"/>
      <c r="F42" s="24"/>
      <c r="G42" s="11"/>
      <c r="H42" s="11"/>
      <c r="I42" s="11"/>
      <c r="J42" s="11"/>
      <c r="K42" s="11"/>
      <c r="L42" s="11"/>
      <c r="M42" s="11"/>
      <c r="N42" s="11"/>
      <c r="O42" s="11"/>
      <c r="P42" s="14"/>
      <c r="Q42" s="14"/>
      <c r="R42" s="11"/>
      <c r="S42" s="11"/>
      <c r="T42" s="44"/>
      <c r="U42" s="30"/>
    </row>
    <row r="43" spans="1:21" ht="15.75" customHeight="1" thickBot="1">
      <c r="A43" s="95"/>
      <c r="B43" s="94"/>
      <c r="C43" s="18"/>
      <c r="D43" s="94"/>
      <c r="E43" s="12"/>
      <c r="F43" s="25"/>
      <c r="G43" s="12"/>
      <c r="H43" s="12"/>
      <c r="I43" s="12"/>
      <c r="J43" s="12"/>
      <c r="K43" s="12"/>
      <c r="L43" s="12"/>
      <c r="M43" s="12"/>
      <c r="N43" s="12"/>
      <c r="O43" s="12"/>
      <c r="P43" s="15"/>
      <c r="Q43" s="15"/>
      <c r="R43" s="12"/>
      <c r="S43" s="12"/>
      <c r="T43" s="48"/>
      <c r="U43" s="31"/>
    </row>
    <row r="44" spans="1:21" ht="15.75" customHeight="1" thickTop="1">
      <c r="A44" s="16">
        <v>7</v>
      </c>
      <c r="B44" s="94" t="s">
        <v>49</v>
      </c>
      <c r="C44" s="94" t="s">
        <v>50</v>
      </c>
      <c r="D44" s="94" t="s">
        <v>51</v>
      </c>
      <c r="E44" s="22">
        <v>2018</v>
      </c>
      <c r="F44" s="23">
        <v>25200</v>
      </c>
      <c r="G44" s="22">
        <v>2018</v>
      </c>
      <c r="H44" s="10">
        <v>6212.03</v>
      </c>
      <c r="I44" s="10">
        <v>2440</v>
      </c>
      <c r="J44" s="10">
        <v>1905</v>
      </c>
      <c r="K44" s="10">
        <v>0</v>
      </c>
      <c r="L44" s="10">
        <v>0</v>
      </c>
      <c r="M44" s="10">
        <v>3120.3</v>
      </c>
      <c r="N44" s="10">
        <v>732.03</v>
      </c>
      <c r="O44" s="10">
        <v>1612.39</v>
      </c>
      <c r="P44" s="13">
        <v>1835.29</v>
      </c>
      <c r="Q44" s="13">
        <v>2730</v>
      </c>
      <c r="R44" s="10">
        <v>6825</v>
      </c>
      <c r="S44" s="10">
        <f>SUM(H44:R49)</f>
        <v>27412.039999999997</v>
      </c>
      <c r="T44" s="47" t="s">
        <v>34</v>
      </c>
      <c r="U44" s="29"/>
    </row>
    <row r="45" spans="1:21" ht="15" customHeight="1">
      <c r="A45" s="16"/>
      <c r="B45" s="94"/>
      <c r="C45" s="94"/>
      <c r="D45" s="94"/>
      <c r="E45" s="11"/>
      <c r="F45" s="24"/>
      <c r="G45" s="11"/>
      <c r="H45" s="11"/>
      <c r="I45" s="11"/>
      <c r="J45" s="11"/>
      <c r="K45" s="11"/>
      <c r="L45" s="11"/>
      <c r="M45" s="11"/>
      <c r="N45" s="11"/>
      <c r="O45" s="11"/>
      <c r="P45" s="14"/>
      <c r="Q45" s="14"/>
      <c r="R45" s="11"/>
      <c r="S45" s="11"/>
      <c r="T45" s="44"/>
      <c r="U45" s="30"/>
    </row>
    <row r="46" spans="1:21" ht="15" customHeight="1">
      <c r="A46" s="16"/>
      <c r="B46" s="94"/>
      <c r="C46" s="94"/>
      <c r="D46" s="94"/>
      <c r="E46" s="11"/>
      <c r="F46" s="24"/>
      <c r="G46" s="11"/>
      <c r="H46" s="11"/>
      <c r="I46" s="11"/>
      <c r="J46" s="11"/>
      <c r="K46" s="11"/>
      <c r="L46" s="11"/>
      <c r="M46" s="11"/>
      <c r="N46" s="11"/>
      <c r="O46" s="11"/>
      <c r="P46" s="14"/>
      <c r="Q46" s="14"/>
      <c r="R46" s="11"/>
      <c r="S46" s="11"/>
      <c r="T46" s="44"/>
      <c r="U46" s="30"/>
    </row>
    <row r="47" spans="1:21" ht="15" customHeight="1">
      <c r="A47" s="16"/>
      <c r="B47" s="94"/>
      <c r="C47" s="94"/>
      <c r="D47" s="94"/>
      <c r="E47" s="11"/>
      <c r="F47" s="24"/>
      <c r="G47" s="11"/>
      <c r="H47" s="11"/>
      <c r="I47" s="11"/>
      <c r="J47" s="11"/>
      <c r="K47" s="11"/>
      <c r="L47" s="11"/>
      <c r="M47" s="11"/>
      <c r="N47" s="11"/>
      <c r="O47" s="11"/>
      <c r="P47" s="14"/>
      <c r="Q47" s="14"/>
      <c r="R47" s="11"/>
      <c r="S47" s="11"/>
      <c r="T47" s="44"/>
      <c r="U47" s="30"/>
    </row>
    <row r="48" spans="1:21" ht="15" customHeight="1">
      <c r="A48" s="16"/>
      <c r="B48" s="94"/>
      <c r="C48" s="94"/>
      <c r="D48" s="94"/>
      <c r="E48" s="11"/>
      <c r="F48" s="24"/>
      <c r="G48" s="11"/>
      <c r="H48" s="11"/>
      <c r="I48" s="11"/>
      <c r="J48" s="11"/>
      <c r="K48" s="11"/>
      <c r="L48" s="11"/>
      <c r="M48" s="11"/>
      <c r="N48" s="11"/>
      <c r="O48" s="11"/>
      <c r="P48" s="14"/>
      <c r="Q48" s="14"/>
      <c r="R48" s="11"/>
      <c r="S48" s="11"/>
      <c r="T48" s="44"/>
      <c r="U48" s="30"/>
    </row>
    <row r="49" spans="1:21" ht="44.25" customHeight="1" thickBot="1">
      <c r="A49" s="17"/>
      <c r="B49" s="94"/>
      <c r="C49" s="94"/>
      <c r="D49" s="94"/>
      <c r="E49" s="12"/>
      <c r="F49" s="25"/>
      <c r="G49" s="12"/>
      <c r="H49" s="12"/>
      <c r="I49" s="12"/>
      <c r="J49" s="12"/>
      <c r="K49" s="12"/>
      <c r="L49" s="12"/>
      <c r="M49" s="12"/>
      <c r="N49" s="12"/>
      <c r="O49" s="12"/>
      <c r="P49" s="15"/>
      <c r="Q49" s="15"/>
      <c r="R49" s="12"/>
      <c r="S49" s="12"/>
      <c r="T49" s="48"/>
      <c r="U49" s="31"/>
    </row>
    <row r="50" spans="1:21" ht="15.75" customHeight="1" thickTop="1">
      <c r="A50" s="16">
        <v>8</v>
      </c>
      <c r="B50" s="18" t="s">
        <v>52</v>
      </c>
      <c r="C50" s="18" t="s">
        <v>53</v>
      </c>
      <c r="D50" s="18" t="s">
        <v>54</v>
      </c>
      <c r="E50" s="22">
        <v>2018</v>
      </c>
      <c r="F50" s="23">
        <v>45828.5</v>
      </c>
      <c r="G50" s="22">
        <v>2018</v>
      </c>
      <c r="H50" s="10">
        <v>15210</v>
      </c>
      <c r="I50" s="10">
        <f>2055+4500+4500+3000+2500+18500</f>
        <v>35055</v>
      </c>
      <c r="J50" s="10">
        <v>5050</v>
      </c>
      <c r="K50" s="10">
        <v>0</v>
      </c>
      <c r="L50" s="10">
        <v>1000</v>
      </c>
      <c r="M50" s="10">
        <v>1776.23</v>
      </c>
      <c r="N50" s="10">
        <v>0</v>
      </c>
      <c r="O50" s="10">
        <v>0</v>
      </c>
      <c r="P50" s="13">
        <v>1789.13</v>
      </c>
      <c r="Q50" s="13">
        <v>4582.8900000000003</v>
      </c>
      <c r="R50" s="10">
        <v>11457.29</v>
      </c>
      <c r="S50" s="10">
        <f>SUM(H50:R55)</f>
        <v>75920.540000000008</v>
      </c>
      <c r="T50" s="47" t="s">
        <v>34</v>
      </c>
      <c r="U50" s="29"/>
    </row>
    <row r="51" spans="1:21" ht="15" customHeight="1">
      <c r="A51" s="16"/>
      <c r="B51" s="18"/>
      <c r="C51" s="18"/>
      <c r="D51" s="18"/>
      <c r="E51" s="11"/>
      <c r="F51" s="24"/>
      <c r="G51" s="11"/>
      <c r="H51" s="11"/>
      <c r="I51" s="11"/>
      <c r="J51" s="11"/>
      <c r="K51" s="11"/>
      <c r="L51" s="11"/>
      <c r="M51" s="11"/>
      <c r="N51" s="11"/>
      <c r="O51" s="11"/>
      <c r="P51" s="14"/>
      <c r="Q51" s="14"/>
      <c r="R51" s="11"/>
      <c r="S51" s="11"/>
      <c r="T51" s="44"/>
      <c r="U51" s="30"/>
    </row>
    <row r="52" spans="1:21" ht="15" customHeight="1">
      <c r="A52" s="16"/>
      <c r="B52" s="18"/>
      <c r="C52" s="18"/>
      <c r="D52" s="18"/>
      <c r="E52" s="11"/>
      <c r="F52" s="24"/>
      <c r="G52" s="11"/>
      <c r="H52" s="11"/>
      <c r="I52" s="11"/>
      <c r="J52" s="11"/>
      <c r="K52" s="11"/>
      <c r="L52" s="11"/>
      <c r="M52" s="11"/>
      <c r="N52" s="11"/>
      <c r="O52" s="11"/>
      <c r="P52" s="14"/>
      <c r="Q52" s="14"/>
      <c r="R52" s="11"/>
      <c r="S52" s="11"/>
      <c r="T52" s="44"/>
      <c r="U52" s="30"/>
    </row>
    <row r="53" spans="1:21" ht="15" customHeight="1">
      <c r="A53" s="16"/>
      <c r="B53" s="18"/>
      <c r="C53" s="18"/>
      <c r="D53" s="18"/>
      <c r="E53" s="11"/>
      <c r="F53" s="24"/>
      <c r="G53" s="11"/>
      <c r="H53" s="11"/>
      <c r="I53" s="11"/>
      <c r="J53" s="11"/>
      <c r="K53" s="11"/>
      <c r="L53" s="11"/>
      <c r="M53" s="11"/>
      <c r="N53" s="11"/>
      <c r="O53" s="11"/>
      <c r="P53" s="14"/>
      <c r="Q53" s="14"/>
      <c r="R53" s="11"/>
      <c r="S53" s="11"/>
      <c r="T53" s="44"/>
      <c r="U53" s="30"/>
    </row>
    <row r="54" spans="1:21" ht="15" customHeight="1">
      <c r="A54" s="16"/>
      <c r="B54" s="18"/>
      <c r="C54" s="18"/>
      <c r="D54" s="18"/>
      <c r="E54" s="11"/>
      <c r="F54" s="24"/>
      <c r="G54" s="11"/>
      <c r="H54" s="11"/>
      <c r="I54" s="11"/>
      <c r="J54" s="11"/>
      <c r="K54" s="11"/>
      <c r="L54" s="11"/>
      <c r="M54" s="11"/>
      <c r="N54" s="11"/>
      <c r="O54" s="11"/>
      <c r="P54" s="14"/>
      <c r="Q54" s="14"/>
      <c r="R54" s="11"/>
      <c r="S54" s="11"/>
      <c r="T54" s="44"/>
      <c r="U54" s="30"/>
    </row>
    <row r="55" spans="1:21" ht="20.25" customHeight="1" thickBot="1">
      <c r="A55" s="17"/>
      <c r="B55" s="19"/>
      <c r="C55" s="19"/>
      <c r="D55" s="19"/>
      <c r="E55" s="12"/>
      <c r="F55" s="25"/>
      <c r="G55" s="12"/>
      <c r="H55" s="12"/>
      <c r="I55" s="12"/>
      <c r="J55" s="12"/>
      <c r="K55" s="12"/>
      <c r="L55" s="12"/>
      <c r="M55" s="12"/>
      <c r="N55" s="12"/>
      <c r="O55" s="12"/>
      <c r="P55" s="15"/>
      <c r="Q55" s="15"/>
      <c r="R55" s="12"/>
      <c r="S55" s="12"/>
      <c r="T55" s="48"/>
      <c r="U55" s="31"/>
    </row>
    <row r="56" spans="1:21" ht="15" customHeight="1" thickTop="1">
      <c r="A56" s="16">
        <v>9</v>
      </c>
      <c r="B56" s="18" t="s">
        <v>55</v>
      </c>
      <c r="C56" s="18" t="s">
        <v>53</v>
      </c>
      <c r="D56" s="20" t="s">
        <v>56</v>
      </c>
      <c r="E56" s="22">
        <v>2018</v>
      </c>
      <c r="F56" s="23"/>
      <c r="G56" s="22">
        <v>2018</v>
      </c>
      <c r="H56" s="96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8"/>
      <c r="T56" s="51" t="s">
        <v>35</v>
      </c>
      <c r="U56" s="29"/>
    </row>
    <row r="57" spans="1:21" ht="15" customHeight="1">
      <c r="A57" s="16"/>
      <c r="B57" s="18"/>
      <c r="C57" s="18"/>
      <c r="D57" s="20"/>
      <c r="E57" s="11"/>
      <c r="F57" s="24"/>
      <c r="G57" s="11"/>
      <c r="H57" s="99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20"/>
      <c r="U57" s="30"/>
    </row>
    <row r="58" spans="1:21" ht="15" customHeight="1">
      <c r="A58" s="16"/>
      <c r="B58" s="18"/>
      <c r="C58" s="18"/>
      <c r="D58" s="20"/>
      <c r="E58" s="11"/>
      <c r="F58" s="24"/>
      <c r="G58" s="11"/>
      <c r="H58" s="99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/>
      <c r="T58" s="20"/>
      <c r="U58" s="30"/>
    </row>
    <row r="59" spans="1:21" ht="15" customHeight="1">
      <c r="A59" s="16"/>
      <c r="B59" s="18"/>
      <c r="C59" s="18"/>
      <c r="D59" s="20"/>
      <c r="E59" s="11"/>
      <c r="F59" s="24"/>
      <c r="G59" s="11"/>
      <c r="H59" s="99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20"/>
      <c r="U59" s="30"/>
    </row>
    <row r="60" spans="1:21" ht="15" customHeight="1">
      <c r="A60" s="16"/>
      <c r="B60" s="18"/>
      <c r="C60" s="18"/>
      <c r="D60" s="20"/>
      <c r="E60" s="11"/>
      <c r="F60" s="24"/>
      <c r="G60" s="11"/>
      <c r="H60" s="99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20"/>
      <c r="U60" s="30"/>
    </row>
    <row r="61" spans="1:21" ht="15.75" customHeight="1" thickBot="1">
      <c r="A61" s="17"/>
      <c r="B61" s="19"/>
      <c r="C61" s="19"/>
      <c r="D61" s="21"/>
      <c r="E61" s="12"/>
      <c r="F61" s="25"/>
      <c r="G61" s="12"/>
      <c r="H61" s="102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4"/>
      <c r="T61" s="21"/>
      <c r="U61" s="31"/>
    </row>
    <row r="62" spans="1:21" ht="15.75" customHeight="1" thickTop="1">
      <c r="A62" s="16">
        <v>10</v>
      </c>
      <c r="B62" s="18" t="s">
        <v>57</v>
      </c>
      <c r="C62" s="18" t="s">
        <v>58</v>
      </c>
      <c r="D62" s="18" t="s">
        <v>59</v>
      </c>
      <c r="E62" s="22">
        <v>2018</v>
      </c>
      <c r="F62" s="10">
        <v>11500.1</v>
      </c>
      <c r="G62" s="22">
        <v>2018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1855.27</v>
      </c>
      <c r="N62" s="10">
        <v>0</v>
      </c>
      <c r="O62" s="10">
        <v>2331.66</v>
      </c>
      <c r="P62" s="13">
        <v>2410.73</v>
      </c>
      <c r="Q62" s="13">
        <v>1150.01</v>
      </c>
      <c r="R62" s="10">
        <v>2875.04</v>
      </c>
      <c r="S62" s="10">
        <f>SUM(H62:R67)</f>
        <v>10622.71</v>
      </c>
      <c r="T62" s="47" t="s">
        <v>32</v>
      </c>
      <c r="U62" s="29"/>
    </row>
    <row r="63" spans="1:21" ht="15" customHeight="1">
      <c r="A63" s="16"/>
      <c r="B63" s="18"/>
      <c r="C63" s="18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4"/>
      <c r="Q63" s="14"/>
      <c r="R63" s="11"/>
      <c r="S63" s="11"/>
      <c r="T63" s="44"/>
      <c r="U63" s="30"/>
    </row>
    <row r="64" spans="1:21" ht="15" customHeight="1">
      <c r="A64" s="16"/>
      <c r="B64" s="18"/>
      <c r="C64" s="18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4"/>
      <c r="Q64" s="14"/>
      <c r="R64" s="11"/>
      <c r="S64" s="11"/>
      <c r="T64" s="44"/>
      <c r="U64" s="30"/>
    </row>
    <row r="65" spans="1:21" ht="15" customHeight="1">
      <c r="A65" s="16"/>
      <c r="B65" s="18"/>
      <c r="C65" s="18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4"/>
      <c r="Q65" s="14"/>
      <c r="R65" s="11"/>
      <c r="S65" s="11"/>
      <c r="T65" s="44"/>
      <c r="U65" s="30"/>
    </row>
    <row r="66" spans="1:21" ht="15" customHeight="1">
      <c r="A66" s="16"/>
      <c r="B66" s="18"/>
      <c r="C66" s="18"/>
      <c r="D66" s="1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4"/>
      <c r="Q66" s="14"/>
      <c r="R66" s="11"/>
      <c r="S66" s="11"/>
      <c r="T66" s="44"/>
      <c r="U66" s="30"/>
    </row>
    <row r="67" spans="1:21" ht="27.75" customHeight="1" thickBot="1">
      <c r="A67" s="17"/>
      <c r="B67" s="19"/>
      <c r="C67" s="19"/>
      <c r="D67" s="19"/>
      <c r="E67" s="12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5"/>
      <c r="Q67" s="15"/>
      <c r="R67" s="12"/>
      <c r="S67" s="12"/>
      <c r="T67" s="48"/>
      <c r="U67" s="31"/>
    </row>
    <row r="68" spans="1:2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5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</sheetData>
  <mergeCells count="212">
    <mergeCell ref="H50:H55"/>
    <mergeCell ref="T44:T49"/>
    <mergeCell ref="T50:T55"/>
    <mergeCell ref="I62:I67"/>
    <mergeCell ref="K62:K67"/>
    <mergeCell ref="L62:L67"/>
    <mergeCell ref="M62:M67"/>
    <mergeCell ref="J62:J67"/>
    <mergeCell ref="I50:I55"/>
    <mergeCell ref="K50:K55"/>
    <mergeCell ref="L50:L55"/>
    <mergeCell ref="Q62:Q67"/>
    <mergeCell ref="P44:P49"/>
    <mergeCell ref="Q44:Q49"/>
    <mergeCell ref="H62:H67"/>
    <mergeCell ref="H56:S61"/>
    <mergeCell ref="U50:U55"/>
    <mergeCell ref="J50:J55"/>
    <mergeCell ref="U56:U61"/>
    <mergeCell ref="N62:N67"/>
    <mergeCell ref="O62:O67"/>
    <mergeCell ref="R62:R67"/>
    <mergeCell ref="S62:S67"/>
    <mergeCell ref="U62:U67"/>
    <mergeCell ref="P50:P55"/>
    <mergeCell ref="Q50:Q55"/>
    <mergeCell ref="P62:P67"/>
    <mergeCell ref="T62:T67"/>
    <mergeCell ref="T56:T61"/>
    <mergeCell ref="R50:R55"/>
    <mergeCell ref="S50:S55"/>
    <mergeCell ref="U38:U43"/>
    <mergeCell ref="H44:H49"/>
    <mergeCell ref="I44:I49"/>
    <mergeCell ref="K44:K49"/>
    <mergeCell ref="L44:L49"/>
    <mergeCell ref="M44:M49"/>
    <mergeCell ref="N44:N49"/>
    <mergeCell ref="O44:O49"/>
    <mergeCell ref="R44:R49"/>
    <mergeCell ref="S44:S49"/>
    <mergeCell ref="U44:U49"/>
    <mergeCell ref="J38:J43"/>
    <mergeCell ref="J44:J49"/>
    <mergeCell ref="H38:H43"/>
    <mergeCell ref="I38:I43"/>
    <mergeCell ref="K38:K43"/>
    <mergeCell ref="L38:L43"/>
    <mergeCell ref="T38:T43"/>
    <mergeCell ref="P38:P43"/>
    <mergeCell ref="Q38:Q43"/>
    <mergeCell ref="R38:R43"/>
    <mergeCell ref="S38:S43"/>
    <mergeCell ref="M38:M43"/>
    <mergeCell ref="N38:N43"/>
    <mergeCell ref="U26:U31"/>
    <mergeCell ref="H32:H37"/>
    <mergeCell ref="I32:I37"/>
    <mergeCell ref="K32:K37"/>
    <mergeCell ref="L32:L37"/>
    <mergeCell ref="M32:M37"/>
    <mergeCell ref="N32:N37"/>
    <mergeCell ref="O32:O37"/>
    <mergeCell ref="R32:R37"/>
    <mergeCell ref="S32:S37"/>
    <mergeCell ref="U32:U37"/>
    <mergeCell ref="J26:J31"/>
    <mergeCell ref="J32:J37"/>
    <mergeCell ref="H26:H31"/>
    <mergeCell ref="I26:I31"/>
    <mergeCell ref="K26:K31"/>
    <mergeCell ref="L26:L31"/>
    <mergeCell ref="M26:M31"/>
    <mergeCell ref="N26:N31"/>
    <mergeCell ref="T26:T31"/>
    <mergeCell ref="T32:T37"/>
    <mergeCell ref="O26:O31"/>
    <mergeCell ref="P26:P31"/>
    <mergeCell ref="Q26:Q31"/>
    <mergeCell ref="U14:U19"/>
    <mergeCell ref="H20:H25"/>
    <mergeCell ref="I20:I25"/>
    <mergeCell ref="K20:K25"/>
    <mergeCell ref="L20:L25"/>
    <mergeCell ref="M20:M25"/>
    <mergeCell ref="N20:N25"/>
    <mergeCell ref="O20:O25"/>
    <mergeCell ref="R20:R25"/>
    <mergeCell ref="S20:S25"/>
    <mergeCell ref="U20:U25"/>
    <mergeCell ref="J20:J25"/>
    <mergeCell ref="T14:T19"/>
    <mergeCell ref="T20:T25"/>
    <mergeCell ref="H14:S19"/>
    <mergeCell ref="B38:B43"/>
    <mergeCell ref="C38:C43"/>
    <mergeCell ref="D38:D43"/>
    <mergeCell ref="G50:G55"/>
    <mergeCell ref="F50:F55"/>
    <mergeCell ref="A44:A49"/>
    <mergeCell ref="B44:B49"/>
    <mergeCell ref="C44:C49"/>
    <mergeCell ref="D44:D49"/>
    <mergeCell ref="A50:A55"/>
    <mergeCell ref="B50:B55"/>
    <mergeCell ref="C50:C55"/>
    <mergeCell ref="D50:D55"/>
    <mergeCell ref="E38:E43"/>
    <mergeCell ref="E44:E49"/>
    <mergeCell ref="G44:G49"/>
    <mergeCell ref="F44:F49"/>
    <mergeCell ref="A38:A43"/>
    <mergeCell ref="G38:G43"/>
    <mergeCell ref="F38:F43"/>
    <mergeCell ref="E50:E55"/>
    <mergeCell ref="A2:U2"/>
    <mergeCell ref="E4:F4"/>
    <mergeCell ref="A4:A7"/>
    <mergeCell ref="T4:T7"/>
    <mergeCell ref="U4:U7"/>
    <mergeCell ref="N6:N7"/>
    <mergeCell ref="O6:O7"/>
    <mergeCell ref="B4:B7"/>
    <mergeCell ref="C4:C7"/>
    <mergeCell ref="D4:D7"/>
    <mergeCell ref="L6:L7"/>
    <mergeCell ref="E5:E7"/>
    <mergeCell ref="F5:F7"/>
    <mergeCell ref="R6:R7"/>
    <mergeCell ref="P6:P7"/>
    <mergeCell ref="A3:U3"/>
    <mergeCell ref="M6:M7"/>
    <mergeCell ref="G4:S4"/>
    <mergeCell ref="S6:S7"/>
    <mergeCell ref="H6:K6"/>
    <mergeCell ref="G5:G7"/>
    <mergeCell ref="H5:P5"/>
    <mergeCell ref="Q5:R5"/>
    <mergeCell ref="Q6:Q7"/>
    <mergeCell ref="D32:D37"/>
    <mergeCell ref="A26:A31"/>
    <mergeCell ref="B26:B31"/>
    <mergeCell ref="C26:C31"/>
    <mergeCell ref="D26:D31"/>
    <mergeCell ref="E8:E13"/>
    <mergeCell ref="B8:B11"/>
    <mergeCell ref="C8:C11"/>
    <mergeCell ref="D8:D11"/>
    <mergeCell ref="A8:A11"/>
    <mergeCell ref="E26:E31"/>
    <mergeCell ref="E32:E37"/>
    <mergeCell ref="E14:E19"/>
    <mergeCell ref="A32:A37"/>
    <mergeCell ref="B32:B37"/>
    <mergeCell ref="C32:C37"/>
    <mergeCell ref="U8:U13"/>
    <mergeCell ref="J8:J13"/>
    <mergeCell ref="P8:P11"/>
    <mergeCell ref="A20:A25"/>
    <mergeCell ref="B20:B25"/>
    <mergeCell ref="C20:C25"/>
    <mergeCell ref="D20:D25"/>
    <mergeCell ref="A14:A19"/>
    <mergeCell ref="B14:B19"/>
    <mergeCell ref="C14:C19"/>
    <mergeCell ref="D14:D19"/>
    <mergeCell ref="G8:G13"/>
    <mergeCell ref="F8:F13"/>
    <mergeCell ref="H8:H13"/>
    <mergeCell ref="I8:I13"/>
    <mergeCell ref="K8:K13"/>
    <mergeCell ref="L8:L13"/>
    <mergeCell ref="M8:M13"/>
    <mergeCell ref="N8:N13"/>
    <mergeCell ref="O8:O13"/>
    <mergeCell ref="R8:R13"/>
    <mergeCell ref="S8:S13"/>
    <mergeCell ref="T8:T13"/>
    <mergeCell ref="Q8:Q11"/>
    <mergeCell ref="G14:G19"/>
    <mergeCell ref="E20:E25"/>
    <mergeCell ref="G20:G25"/>
    <mergeCell ref="F14:F19"/>
    <mergeCell ref="F20:F25"/>
    <mergeCell ref="G26:G31"/>
    <mergeCell ref="G32:G37"/>
    <mergeCell ref="F26:F31"/>
    <mergeCell ref="F32:F37"/>
    <mergeCell ref="A56:A61"/>
    <mergeCell ref="B56:B61"/>
    <mergeCell ref="C56:C61"/>
    <mergeCell ref="D56:D61"/>
    <mergeCell ref="E56:E61"/>
    <mergeCell ref="F56:F61"/>
    <mergeCell ref="G56:G61"/>
    <mergeCell ref="A62:A67"/>
    <mergeCell ref="B62:B67"/>
    <mergeCell ref="C62:C67"/>
    <mergeCell ref="D62:D67"/>
    <mergeCell ref="E62:E67"/>
    <mergeCell ref="F62:F67"/>
    <mergeCell ref="G62:G67"/>
    <mergeCell ref="O38:O43"/>
    <mergeCell ref="R26:R31"/>
    <mergeCell ref="S26:S31"/>
    <mergeCell ref="M50:M55"/>
    <mergeCell ref="N50:N55"/>
    <mergeCell ref="O50:O55"/>
    <mergeCell ref="P20:P25"/>
    <mergeCell ref="Q20:Q25"/>
    <mergeCell ref="P32:P37"/>
    <mergeCell ref="Q32:Q3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Asimakopoulos</dc:creator>
  <cp:lastModifiedBy>Asimakopoulos</cp:lastModifiedBy>
  <cp:lastPrinted>2019-05-07T09:41:58Z</cp:lastPrinted>
  <dcterms:created xsi:type="dcterms:W3CDTF">2018-01-08T09:31:53Z</dcterms:created>
  <dcterms:modified xsi:type="dcterms:W3CDTF">2019-11-12T06:53:20Z</dcterms:modified>
</cp:coreProperties>
</file>